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进入体检人员名单" sheetId="1" r:id="rId1"/>
  </sheets>
  <definedNames>
    <definedName name="_xlnm._FilterDatabase" localSheetId="0" hidden="1">进入体检人员名单!$A$3:$E$92</definedName>
    <definedName name="_xlnm.Print_Titles" localSheetId="0">进入体检人员名单!$1:$3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<sst xmlns="http://schemas.openxmlformats.org/spreadsheetml/2006/main" count="219" uniqueCount="159">
  <si>
    <t xml:space="preserve">附件4：
</t>
  </si>
  <si>
    <t>海南省公共卫生临床中心
2024年公开招聘工作人员进入体检人员名单</t>
  </si>
  <si>
    <t>序号</t>
  </si>
  <si>
    <t>报考岗位</t>
  </si>
  <si>
    <t>准考证号/身份证号</t>
  </si>
  <si>
    <t>姓名</t>
  </si>
  <si>
    <t>体检时间</t>
  </si>
  <si>
    <t>备注</t>
  </si>
  <si>
    <t>0101-党委办公室党务工作人员</t>
  </si>
  <si>
    <t>202412080202</t>
  </si>
  <si>
    <t>赵建航</t>
  </si>
  <si>
    <t>202412080108</t>
  </si>
  <si>
    <t>曾虹</t>
  </si>
  <si>
    <t>202412080103</t>
  </si>
  <si>
    <t>邹辰俊洁</t>
  </si>
  <si>
    <t>0103-人力资源部组织人事工作人员</t>
  </si>
  <si>
    <t>202412081908</t>
  </si>
  <si>
    <t>陈梦云</t>
  </si>
  <si>
    <t>202412081902</t>
  </si>
  <si>
    <t>陈惠媛</t>
  </si>
  <si>
    <t>202412081912</t>
  </si>
  <si>
    <t>臧芸彤</t>
  </si>
  <si>
    <t>0106-信息装备部设备维修技术员</t>
  </si>
  <si>
    <t>202412083215</t>
  </si>
  <si>
    <t>张路安</t>
  </si>
  <si>
    <t>202412083302</t>
  </si>
  <si>
    <t>甘轶名</t>
  </si>
  <si>
    <t>0107-信息装备部信息技术员</t>
  </si>
  <si>
    <t>202412083820</t>
  </si>
  <si>
    <t>黄英女</t>
  </si>
  <si>
    <t>202412084001</t>
  </si>
  <si>
    <t>陈奕滔</t>
  </si>
  <si>
    <t>0102-行政办公室行政工作人员</t>
  </si>
  <si>
    <t>202412081116</t>
  </si>
  <si>
    <t>张君</t>
  </si>
  <si>
    <t>202412080403</t>
  </si>
  <si>
    <t>张熙松</t>
  </si>
  <si>
    <t>202412080323</t>
  </si>
  <si>
    <t>陈伟鸿</t>
  </si>
  <si>
    <t>0104-医教部医务管理工作人员</t>
  </si>
  <si>
    <t>202412082226</t>
  </si>
  <si>
    <t>何翔</t>
  </si>
  <si>
    <t>202412082207</t>
  </si>
  <si>
    <t>谢彬彬</t>
  </si>
  <si>
    <t>202412082216</t>
  </si>
  <si>
    <t>孟纬纬</t>
  </si>
  <si>
    <t>202412082221</t>
  </si>
  <si>
    <t>郑继贤</t>
  </si>
  <si>
    <t>0105-医教部病案管理、统计员</t>
  </si>
  <si>
    <t>202412082318</t>
  </si>
  <si>
    <t>朱昭炜</t>
  </si>
  <si>
    <t>202412082613</t>
  </si>
  <si>
    <t>王首霖</t>
  </si>
  <si>
    <t>0111-医保管理部医保管理专员</t>
  </si>
  <si>
    <t>202412082123</t>
  </si>
  <si>
    <t>符彩燕</t>
  </si>
  <si>
    <t>0112-后勤部技术专员(一)</t>
  </si>
  <si>
    <t>202412085826</t>
  </si>
  <si>
    <t>韩健</t>
  </si>
  <si>
    <t>202412085830</t>
  </si>
  <si>
    <t>赵世权</t>
  </si>
  <si>
    <t>0113-后勤部技术专员(二)</t>
  </si>
  <si>
    <t>202412085912</t>
  </si>
  <si>
    <t>高展</t>
  </si>
  <si>
    <t>0108-财务运营部收费员</t>
  </si>
  <si>
    <t>202412084304</t>
  </si>
  <si>
    <t>李勇</t>
  </si>
  <si>
    <t>202412084418</t>
  </si>
  <si>
    <t>李柯梦</t>
  </si>
  <si>
    <t>0109-财务运营部财务管理员(一)</t>
  </si>
  <si>
    <t>202412085328</t>
  </si>
  <si>
    <t>李明慧</t>
  </si>
  <si>
    <t>202412084718</t>
  </si>
  <si>
    <t>王琦</t>
  </si>
  <si>
    <t>0110-财务运营部财务管理员(二)</t>
  </si>
  <si>
    <t>202412085616</t>
  </si>
  <si>
    <t>陈杨</t>
  </si>
  <si>
    <t>202412085524</t>
  </si>
  <si>
    <t>黄明连</t>
  </si>
  <si>
    <t>202412085717</t>
  </si>
  <si>
    <t>李娇</t>
  </si>
  <si>
    <t>0114-检验科技师</t>
  </si>
  <si>
    <t>202412082824</t>
  </si>
  <si>
    <t>许还智</t>
  </si>
  <si>
    <t>202412082916</t>
  </si>
  <si>
    <t>蔡奕渔</t>
  </si>
  <si>
    <t>202412082729</t>
  </si>
  <si>
    <t>李凯露</t>
  </si>
  <si>
    <t>202412082917</t>
  </si>
  <si>
    <t>陈玲</t>
  </si>
  <si>
    <t>202412082814</t>
  </si>
  <si>
    <t>游慧珊</t>
  </si>
  <si>
    <t>202412082801</t>
  </si>
  <si>
    <t>黄福带</t>
  </si>
  <si>
    <t>0117-病理科技师</t>
  </si>
  <si>
    <t>202412083030</t>
  </si>
  <si>
    <t>尤伟杰</t>
  </si>
  <si>
    <t>0115-药学部药师</t>
  </si>
  <si>
    <t>202412086124</t>
  </si>
  <si>
    <t>严清漫</t>
  </si>
  <si>
    <t>202412086205</t>
  </si>
  <si>
    <t>周婉芬</t>
  </si>
  <si>
    <t>202412086015</t>
  </si>
  <si>
    <t>沈文静</t>
  </si>
  <si>
    <t>202412086011</t>
  </si>
  <si>
    <t>沈立姿</t>
  </si>
  <si>
    <t>202412086026</t>
  </si>
  <si>
    <t>张婷婷</t>
  </si>
  <si>
    <t>0116-放射科技师</t>
  </si>
  <si>
    <t>202412084114</t>
  </si>
  <si>
    <t>张旭文</t>
  </si>
  <si>
    <t>202412084101</t>
  </si>
  <si>
    <t>吴钟勤</t>
  </si>
  <si>
    <t>202412084102</t>
  </si>
  <si>
    <t>蔡植熙</t>
  </si>
  <si>
    <t>0118-护士(一)</t>
  </si>
  <si>
    <t>202412086301</t>
  </si>
  <si>
    <t>吴秋敏</t>
  </si>
  <si>
    <t>202412086318</t>
  </si>
  <si>
    <t>陈丙坤</t>
  </si>
  <si>
    <t>202412086302</t>
  </si>
  <si>
    <t>黄秉志</t>
  </si>
  <si>
    <t>202412086308</t>
  </si>
  <si>
    <t>符高庆</t>
  </si>
  <si>
    <t>202412086305</t>
  </si>
  <si>
    <t>陈应秋</t>
  </si>
  <si>
    <t>202412086309</t>
  </si>
  <si>
    <t>林殷萍</t>
  </si>
  <si>
    <t>0119-护士(二)</t>
  </si>
  <si>
    <t>202412086912</t>
  </si>
  <si>
    <t>张玳娇</t>
  </si>
  <si>
    <t>202412086501</t>
  </si>
  <si>
    <t>黄佳怡</t>
  </si>
  <si>
    <t>202412086730</t>
  </si>
  <si>
    <t>黄莉</t>
  </si>
  <si>
    <t>202412086414</t>
  </si>
  <si>
    <t>王佳琪</t>
  </si>
  <si>
    <t>202412086902</t>
  </si>
  <si>
    <t>李蔚琳</t>
  </si>
  <si>
    <t>202412086914</t>
  </si>
  <si>
    <t>谷晓茹</t>
  </si>
  <si>
    <t>202412086926</t>
  </si>
  <si>
    <t>周妍</t>
  </si>
  <si>
    <t>202412086508</t>
  </si>
  <si>
    <t>张丽花</t>
  </si>
  <si>
    <t>202412086415</t>
  </si>
  <si>
    <t>符秀娜</t>
  </si>
  <si>
    <t>202412086517</t>
  </si>
  <si>
    <t>王少映</t>
  </si>
  <si>
    <t>0131-超声医学科医师</t>
  </si>
  <si>
    <t>0132-放射科医师</t>
  </si>
  <si>
    <t>0133-功能诊断医师</t>
  </si>
  <si>
    <t>0134-护士</t>
  </si>
  <si>
    <t>0120-感染科医师</t>
  </si>
  <si>
    <t>0121-综合内科医师</t>
  </si>
  <si>
    <t>0123-急诊外科医师</t>
  </si>
  <si>
    <t>0124-普外科医师</t>
  </si>
  <si>
    <t>0126-口腔科医师</t>
  </si>
  <si>
    <t>0129-儿科医师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</si>
</sst>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"/>
  <sheetViews>
    <sheetView tabSelected="1" workbookViewId="0">
      <selection activeCell="A2" sqref="A2:F2"/>
    </sheetView>
  </sheetViews>
  <sheetFormatPr defaultColWidth="14.625" defaultRowHeight="36" customHeight="1" outlineLevelCol="5"/>
  <cols>
    <col min="1" max="1" width="7.375" style="2" customWidth="1"/>
    <col min="2" max="2" width="23" style="2" customWidth="1"/>
    <col min="3" max="3" width="24.875" style="2" customWidth="1"/>
    <col min="4" max="4" width="12" style="2" customWidth="1"/>
    <col min="5" max="5" width="20.875" style="2" customWidth="1"/>
    <col min="6" max="16375" width="14.625" style="2" customWidth="1"/>
    <col min="16376" max="16384" width="14.625" style="2"/>
  </cols>
  <sheetData>
    <row r="1" ht="30" customHeight="1" spans="1:5">
      <c r="A1" s="3" t="s">
        <v>0</v>
      </c>
      <c r="B1" s="4"/>
      <c r="C1" s="4"/>
      <c r="D1" s="4"/>
      <c r="E1" s="4"/>
    </row>
    <row r="2" customFormat="1" ht="66" customHeight="1" spans="1:6">
      <c r="A2" s="5" t="s">
        <v>1</v>
      </c>
      <c r="B2" s="5"/>
      <c r="C2" s="5"/>
      <c r="D2" s="5"/>
      <c r="E2" s="5"/>
      <c r="F2" s="5"/>
    </row>
    <row r="3" s="1" customFormat="1" ht="42" customHeight="1" spans="1: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</row>
    <row r="4" ht="43" customHeight="1" spans="1:6">
      <c r="A4" s="8">
        <v>1</v>
      </c>
      <c r="B4" s="9" t="s">
        <v>8</v>
      </c>
      <c r="C4" s="10" t="s">
        <v>9</v>
      </c>
      <c r="D4" s="10" t="s">
        <v>10</v>
      </c>
      <c r="E4" s="11">
        <v>45664</v>
      </c>
      <c r="F4" s="8"/>
    </row>
    <row r="5" customHeight="1" spans="1:6">
      <c r="A5" s="8">
        <v>2</v>
      </c>
      <c r="B5" s="9" t="s">
        <v>8</v>
      </c>
      <c r="C5" s="10" t="s">
        <v>11</v>
      </c>
      <c r="D5" s="10" t="s">
        <v>12</v>
      </c>
      <c r="E5" s="11">
        <v>45664</v>
      </c>
      <c r="F5" s="8"/>
    </row>
    <row r="6" customHeight="1" spans="1:6">
      <c r="A6" s="8">
        <v>3</v>
      </c>
      <c r="B6" s="9" t="s">
        <v>8</v>
      </c>
      <c r="C6" s="10" t="s">
        <v>13</v>
      </c>
      <c r="D6" s="10" t="s">
        <v>14</v>
      </c>
      <c r="E6" s="11">
        <v>45664</v>
      </c>
      <c r="F6" s="8"/>
    </row>
    <row r="7" customHeight="1" spans="1:6">
      <c r="A7" s="8">
        <v>4</v>
      </c>
      <c r="B7" s="9" t="s">
        <v>15</v>
      </c>
      <c r="C7" s="10" t="s">
        <v>16</v>
      </c>
      <c r="D7" s="10" t="s">
        <v>17</v>
      </c>
      <c r="E7" s="11">
        <v>45664</v>
      </c>
      <c r="F7" s="8"/>
    </row>
    <row r="8" customHeight="1" spans="1:6">
      <c r="A8" s="8">
        <v>5</v>
      </c>
      <c r="B8" s="9" t="s">
        <v>15</v>
      </c>
      <c r="C8" s="10" t="s">
        <v>18</v>
      </c>
      <c r="D8" s="10" t="s">
        <v>19</v>
      </c>
      <c r="E8" s="11">
        <v>45664</v>
      </c>
      <c r="F8" s="8"/>
    </row>
    <row r="9" customHeight="1" spans="1:6">
      <c r="A9" s="8">
        <v>6</v>
      </c>
      <c r="B9" s="9" t="s">
        <v>15</v>
      </c>
      <c r="C9" s="10" t="s">
        <v>20</v>
      </c>
      <c r="D9" s="10" t="s">
        <v>21</v>
      </c>
      <c r="E9" s="11">
        <v>45664</v>
      </c>
      <c r="F9" s="8"/>
    </row>
    <row r="10" customHeight="1" spans="1:6">
      <c r="A10" s="8">
        <v>7</v>
      </c>
      <c r="B10" s="9" t="s">
        <v>22</v>
      </c>
      <c r="C10" s="10" t="s">
        <v>23</v>
      </c>
      <c r="D10" s="10" t="s">
        <v>24</v>
      </c>
      <c r="E10" s="11">
        <v>45664</v>
      </c>
      <c r="F10" s="8"/>
    </row>
    <row r="11" customHeight="1" spans="1:6">
      <c r="A11" s="8">
        <v>8</v>
      </c>
      <c r="B11" s="9" t="s">
        <v>22</v>
      </c>
      <c r="C11" s="10" t="s">
        <v>25</v>
      </c>
      <c r="D11" s="10" t="s">
        <v>26</v>
      </c>
      <c r="E11" s="11">
        <v>45664</v>
      </c>
      <c r="F11" s="8"/>
    </row>
    <row r="12" customHeight="1" spans="1:6">
      <c r="A12" s="8">
        <v>9</v>
      </c>
      <c r="B12" s="9" t="s">
        <v>27</v>
      </c>
      <c r="C12" s="10" t="s">
        <v>28</v>
      </c>
      <c r="D12" s="10" t="s">
        <v>29</v>
      </c>
      <c r="E12" s="11">
        <v>45664</v>
      </c>
      <c r="F12" s="8"/>
    </row>
    <row r="13" customHeight="1" spans="1:6">
      <c r="A13" s="8">
        <v>10</v>
      </c>
      <c r="B13" s="9" t="s">
        <v>27</v>
      </c>
      <c r="C13" s="10" t="s">
        <v>30</v>
      </c>
      <c r="D13" s="10" t="s">
        <v>31</v>
      </c>
      <c r="E13" s="11">
        <v>45664</v>
      </c>
      <c r="F13" s="8"/>
    </row>
    <row r="14" customHeight="1" spans="1:6">
      <c r="A14" s="8">
        <v>11</v>
      </c>
      <c r="B14" s="9" t="s">
        <v>32</v>
      </c>
      <c r="C14" s="10" t="s">
        <v>33</v>
      </c>
      <c r="D14" s="10" t="s">
        <v>34</v>
      </c>
      <c r="E14" s="11">
        <v>45664</v>
      </c>
      <c r="F14" s="8"/>
    </row>
    <row r="15" customHeight="1" spans="1:6">
      <c r="A15" s="8">
        <v>12</v>
      </c>
      <c r="B15" s="9" t="s">
        <v>32</v>
      </c>
      <c r="C15" s="10" t="s">
        <v>35</v>
      </c>
      <c r="D15" s="10" t="s">
        <v>36</v>
      </c>
      <c r="E15" s="11">
        <v>45664</v>
      </c>
      <c r="F15" s="8"/>
    </row>
    <row r="16" ht="43" customHeight="1" spans="1:6">
      <c r="A16" s="8">
        <v>13</v>
      </c>
      <c r="B16" s="9" t="s">
        <v>32</v>
      </c>
      <c r="C16" s="10" t="s">
        <v>37</v>
      </c>
      <c r="D16" s="10" t="s">
        <v>38</v>
      </c>
      <c r="E16" s="11">
        <v>45664</v>
      </c>
      <c r="F16" s="8"/>
    </row>
    <row r="17" ht="46" customHeight="1" spans="1:6">
      <c r="A17" s="8">
        <v>14</v>
      </c>
      <c r="B17" s="9" t="s">
        <v>39</v>
      </c>
      <c r="C17" s="10" t="s">
        <v>40</v>
      </c>
      <c r="D17" s="10" t="s">
        <v>41</v>
      </c>
      <c r="E17" s="11">
        <v>45664</v>
      </c>
      <c r="F17" s="8"/>
    </row>
    <row r="18" ht="45" customHeight="1" spans="1:6">
      <c r="A18" s="8">
        <v>15</v>
      </c>
      <c r="B18" s="9" t="s">
        <v>39</v>
      </c>
      <c r="C18" s="10" t="s">
        <v>42</v>
      </c>
      <c r="D18" s="10" t="s">
        <v>43</v>
      </c>
      <c r="E18" s="11">
        <v>45664</v>
      </c>
      <c r="F18" s="8"/>
    </row>
    <row r="19" ht="42" customHeight="1" spans="1:6">
      <c r="A19" s="8">
        <v>16</v>
      </c>
      <c r="B19" s="9" t="s">
        <v>39</v>
      </c>
      <c r="C19" s="10" t="s">
        <v>44</v>
      </c>
      <c r="D19" s="10" t="s">
        <v>45</v>
      </c>
      <c r="E19" s="11">
        <v>45664</v>
      </c>
      <c r="F19" s="8"/>
    </row>
    <row r="20" ht="45" customHeight="1" spans="1:6">
      <c r="A20" s="8">
        <v>17</v>
      </c>
      <c r="B20" s="9" t="s">
        <v>39</v>
      </c>
      <c r="C20" s="10" t="s">
        <v>46</v>
      </c>
      <c r="D20" s="10" t="s">
        <v>47</v>
      </c>
      <c r="E20" s="11">
        <v>45664</v>
      </c>
      <c r="F20" s="8"/>
    </row>
    <row r="21" customHeight="1" spans="1:6">
      <c r="A21" s="8">
        <v>18</v>
      </c>
      <c r="B21" s="9" t="s">
        <v>48</v>
      </c>
      <c r="C21" s="10" t="s">
        <v>49</v>
      </c>
      <c r="D21" s="10" t="s">
        <v>50</v>
      </c>
      <c r="E21" s="11">
        <v>45664</v>
      </c>
      <c r="F21" s="8"/>
    </row>
    <row r="22" ht="41" customHeight="1" spans="1:6">
      <c r="A22" s="8">
        <v>19</v>
      </c>
      <c r="B22" s="9" t="s">
        <v>48</v>
      </c>
      <c r="C22" s="10" t="s">
        <v>51</v>
      </c>
      <c r="D22" s="10" t="s">
        <v>52</v>
      </c>
      <c r="E22" s="11">
        <v>45664</v>
      </c>
      <c r="F22" s="8"/>
    </row>
    <row r="23" ht="39" customHeight="1" spans="1:6">
      <c r="A23" s="8">
        <v>20</v>
      </c>
      <c r="B23" s="9" t="s">
        <v>53</v>
      </c>
      <c r="C23" s="10" t="s">
        <v>54</v>
      </c>
      <c r="D23" s="10" t="s">
        <v>55</v>
      </c>
      <c r="E23" s="11">
        <v>45664</v>
      </c>
      <c r="F23" s="8"/>
    </row>
    <row r="24" ht="42" customHeight="1" spans="1:6">
      <c r="A24" s="8">
        <v>21</v>
      </c>
      <c r="B24" s="9" t="s">
        <v>56</v>
      </c>
      <c r="C24" s="10" t="s">
        <v>57</v>
      </c>
      <c r="D24" s="10" t="s">
        <v>58</v>
      </c>
      <c r="E24" s="11">
        <v>45664</v>
      </c>
      <c r="F24" s="8"/>
    </row>
    <row r="25" ht="42" customHeight="1" spans="1:6">
      <c r="A25" s="8">
        <v>22</v>
      </c>
      <c r="B25" s="9" t="s">
        <v>56</v>
      </c>
      <c r="C25" s="10" t="s">
        <v>59</v>
      </c>
      <c r="D25" s="10" t="s">
        <v>60</v>
      </c>
      <c r="E25" s="11">
        <v>45664</v>
      </c>
      <c r="F25" s="8"/>
    </row>
    <row r="26" ht="45" customHeight="1" spans="1:6">
      <c r="A26" s="8">
        <v>23</v>
      </c>
      <c r="B26" s="9" t="s">
        <v>61</v>
      </c>
      <c r="C26" s="10" t="s">
        <v>62</v>
      </c>
      <c r="D26" s="10" t="s">
        <v>63</v>
      </c>
      <c r="E26" s="11">
        <v>45664</v>
      </c>
      <c r="F26" s="8"/>
    </row>
    <row r="27" ht="41" customHeight="1" spans="1:6">
      <c r="A27" s="8">
        <v>24</v>
      </c>
      <c r="B27" s="9" t="s">
        <v>64</v>
      </c>
      <c r="C27" s="10" t="s">
        <v>65</v>
      </c>
      <c r="D27" s="10" t="s">
        <v>66</v>
      </c>
      <c r="E27" s="11">
        <v>45664</v>
      </c>
      <c r="F27" s="8"/>
    </row>
    <row r="28" ht="45" customHeight="1" spans="1:6">
      <c r="A28" s="8">
        <v>25</v>
      </c>
      <c r="B28" s="9" t="s">
        <v>64</v>
      </c>
      <c r="C28" s="10" t="s">
        <v>67</v>
      </c>
      <c r="D28" s="10" t="s">
        <v>68</v>
      </c>
      <c r="E28" s="11">
        <v>45664</v>
      </c>
      <c r="F28" s="8"/>
    </row>
    <row r="29" ht="47" customHeight="1" spans="1:6">
      <c r="A29" s="8">
        <v>26</v>
      </c>
      <c r="B29" s="9" t="s">
        <v>69</v>
      </c>
      <c r="C29" s="10" t="s">
        <v>70</v>
      </c>
      <c r="D29" s="10" t="s">
        <v>71</v>
      </c>
      <c r="E29" s="11">
        <v>45664</v>
      </c>
      <c r="F29" s="8"/>
    </row>
    <row r="30" ht="45" customHeight="1" spans="1:6">
      <c r="A30" s="8">
        <v>27</v>
      </c>
      <c r="B30" s="9" t="s">
        <v>69</v>
      </c>
      <c r="C30" s="10" t="s">
        <v>72</v>
      </c>
      <c r="D30" s="10" t="s">
        <v>73</v>
      </c>
      <c r="E30" s="11">
        <v>45664</v>
      </c>
      <c r="F30" s="8"/>
    </row>
    <row r="31" ht="48" customHeight="1" spans="1:6">
      <c r="A31" s="8">
        <v>28</v>
      </c>
      <c r="B31" s="9" t="s">
        <v>74</v>
      </c>
      <c r="C31" s="10" t="s">
        <v>75</v>
      </c>
      <c r="D31" s="10" t="s">
        <v>76</v>
      </c>
      <c r="E31" s="11">
        <v>45664</v>
      </c>
      <c r="F31" s="8"/>
    </row>
    <row r="32" ht="45" customHeight="1" spans="1:6">
      <c r="A32" s="8">
        <v>29</v>
      </c>
      <c r="B32" s="9" t="s">
        <v>74</v>
      </c>
      <c r="C32" s="10" t="s">
        <v>77</v>
      </c>
      <c r="D32" s="10" t="s">
        <v>78</v>
      </c>
      <c r="E32" s="11">
        <v>45664</v>
      </c>
      <c r="F32" s="8"/>
    </row>
    <row r="33" ht="46" customHeight="1" spans="1:6">
      <c r="A33" s="8">
        <v>30</v>
      </c>
      <c r="B33" s="9" t="s">
        <v>74</v>
      </c>
      <c r="C33" s="10" t="s">
        <v>79</v>
      </c>
      <c r="D33" s="10" t="s">
        <v>80</v>
      </c>
      <c r="E33" s="11">
        <v>45664</v>
      </c>
      <c r="F33" s="8"/>
    </row>
    <row r="34" customHeight="1" spans="1:6">
      <c r="A34" s="8">
        <v>31</v>
      </c>
      <c r="B34" s="10" t="s">
        <v>81</v>
      </c>
      <c r="C34" s="10" t="s">
        <v>82</v>
      </c>
      <c r="D34" s="10" t="s">
        <v>83</v>
      </c>
      <c r="E34" s="11">
        <v>45664</v>
      </c>
      <c r="F34" s="8"/>
    </row>
    <row r="35" customHeight="1" spans="1:6">
      <c r="A35" s="8">
        <v>32</v>
      </c>
      <c r="B35" s="10" t="s">
        <v>81</v>
      </c>
      <c r="C35" s="10" t="s">
        <v>84</v>
      </c>
      <c r="D35" s="10" t="s">
        <v>85</v>
      </c>
      <c r="E35" s="11">
        <v>45664</v>
      </c>
      <c r="F35" s="8"/>
    </row>
    <row r="36" customHeight="1" spans="1:6">
      <c r="A36" s="8">
        <v>33</v>
      </c>
      <c r="B36" s="10" t="s">
        <v>81</v>
      </c>
      <c r="C36" s="10" t="s">
        <v>86</v>
      </c>
      <c r="D36" s="10" t="s">
        <v>87</v>
      </c>
      <c r="E36" s="11">
        <v>45664</v>
      </c>
      <c r="F36" s="8"/>
    </row>
    <row r="37" customHeight="1" spans="1:6">
      <c r="A37" s="8">
        <v>34</v>
      </c>
      <c r="B37" s="10" t="s">
        <v>81</v>
      </c>
      <c r="C37" s="10" t="s">
        <v>88</v>
      </c>
      <c r="D37" s="10" t="s">
        <v>89</v>
      </c>
      <c r="E37" s="11">
        <v>45664</v>
      </c>
      <c r="F37" s="8"/>
    </row>
    <row r="38" customHeight="1" spans="1:6">
      <c r="A38" s="8">
        <v>35</v>
      </c>
      <c r="B38" s="10" t="s">
        <v>81</v>
      </c>
      <c r="C38" s="10" t="s">
        <v>90</v>
      </c>
      <c r="D38" s="10" t="s">
        <v>91</v>
      </c>
      <c r="E38" s="11">
        <v>45664</v>
      </c>
      <c r="F38" s="8"/>
    </row>
    <row r="39" customHeight="1" spans="1:6">
      <c r="A39" s="8">
        <v>36</v>
      </c>
      <c r="B39" s="10" t="s">
        <v>81</v>
      </c>
      <c r="C39" s="10" t="s">
        <v>92</v>
      </c>
      <c r="D39" s="10" t="s">
        <v>93</v>
      </c>
      <c r="E39" s="11">
        <v>45664</v>
      </c>
      <c r="F39" s="8"/>
    </row>
    <row r="40" customHeight="1" spans="1:6">
      <c r="A40" s="8">
        <v>37</v>
      </c>
      <c r="B40" s="10" t="s">
        <v>94</v>
      </c>
      <c r="C40" s="10" t="s">
        <v>95</v>
      </c>
      <c r="D40" s="10" t="s">
        <v>96</v>
      </c>
      <c r="E40" s="11">
        <v>45665</v>
      </c>
      <c r="F40" s="8"/>
    </row>
    <row r="41" customHeight="1" spans="1:6">
      <c r="A41" s="8">
        <v>38</v>
      </c>
      <c r="B41" s="10" t="s">
        <v>97</v>
      </c>
      <c r="C41" s="10" t="s">
        <v>98</v>
      </c>
      <c r="D41" s="10" t="s">
        <v>99</v>
      </c>
      <c r="E41" s="11">
        <v>45664</v>
      </c>
      <c r="F41" s="8"/>
    </row>
    <row r="42" customHeight="1" spans="1:6">
      <c r="A42" s="8">
        <v>39</v>
      </c>
      <c r="B42" s="10" t="s">
        <v>97</v>
      </c>
      <c r="C42" s="10" t="s">
        <v>100</v>
      </c>
      <c r="D42" s="10" t="s">
        <v>101</v>
      </c>
      <c r="E42" s="11">
        <v>45664</v>
      </c>
      <c r="F42" s="8"/>
    </row>
    <row r="43" customHeight="1" spans="1:6">
      <c r="A43" s="8">
        <v>40</v>
      </c>
      <c r="B43" s="10" t="s">
        <v>97</v>
      </c>
      <c r="C43" s="10" t="s">
        <v>102</v>
      </c>
      <c r="D43" s="10" t="s">
        <v>103</v>
      </c>
      <c r="E43" s="11">
        <v>45664</v>
      </c>
      <c r="F43" s="8"/>
    </row>
    <row r="44" customHeight="1" spans="1:6">
      <c r="A44" s="8">
        <v>41</v>
      </c>
      <c r="B44" s="10" t="s">
        <v>97</v>
      </c>
      <c r="C44" s="10" t="s">
        <v>104</v>
      </c>
      <c r="D44" s="10" t="s">
        <v>105</v>
      </c>
      <c r="E44" s="11">
        <v>45664</v>
      </c>
      <c r="F44" s="8"/>
    </row>
    <row r="45" customHeight="1" spans="1:6">
      <c r="A45" s="8">
        <v>42</v>
      </c>
      <c r="B45" s="10" t="s">
        <v>97</v>
      </c>
      <c r="C45" s="10" t="s">
        <v>106</v>
      </c>
      <c r="D45" s="10" t="s">
        <v>107</v>
      </c>
      <c r="E45" s="11">
        <v>45664</v>
      </c>
      <c r="F45" s="8"/>
    </row>
    <row r="46" customHeight="1" spans="1:6">
      <c r="A46" s="8">
        <v>43</v>
      </c>
      <c r="B46" s="10" t="s">
        <v>108</v>
      </c>
      <c r="C46" s="10" t="s">
        <v>109</v>
      </c>
      <c r="D46" s="10" t="s">
        <v>110</v>
      </c>
      <c r="E46" s="11">
        <v>45664</v>
      </c>
      <c r="F46" s="8"/>
    </row>
    <row r="47" customHeight="1" spans="1:6">
      <c r="A47" s="8">
        <v>44</v>
      </c>
      <c r="B47" s="10" t="s">
        <v>108</v>
      </c>
      <c r="C47" s="10" t="s">
        <v>111</v>
      </c>
      <c r="D47" s="10" t="s">
        <v>112</v>
      </c>
      <c r="E47" s="11">
        <v>45665</v>
      </c>
      <c r="F47" s="8"/>
    </row>
    <row r="48" customHeight="1" spans="1:6">
      <c r="A48" s="8">
        <v>45</v>
      </c>
      <c r="B48" s="10" t="s">
        <v>108</v>
      </c>
      <c r="C48" s="10" t="s">
        <v>113</v>
      </c>
      <c r="D48" s="10" t="s">
        <v>114</v>
      </c>
      <c r="E48" s="11">
        <v>45665</v>
      </c>
      <c r="F48" s="8"/>
    </row>
    <row r="49" customHeight="1" spans="1:6">
      <c r="A49" s="8">
        <v>46</v>
      </c>
      <c r="B49" s="10" t="s">
        <v>115</v>
      </c>
      <c r="C49" s="10" t="s">
        <v>116</v>
      </c>
      <c r="D49" s="10" t="s">
        <v>117</v>
      </c>
      <c r="E49" s="11">
        <v>45664</v>
      </c>
      <c r="F49" s="8"/>
    </row>
    <row r="50" customHeight="1" spans="1:6">
      <c r="A50" s="8">
        <v>47</v>
      </c>
      <c r="B50" s="10" t="s">
        <v>115</v>
      </c>
      <c r="C50" s="10" t="s">
        <v>118</v>
      </c>
      <c r="D50" s="10" t="s">
        <v>119</v>
      </c>
      <c r="E50" s="11">
        <v>45664</v>
      </c>
      <c r="F50" s="8"/>
    </row>
    <row r="51" customHeight="1" spans="1:6">
      <c r="A51" s="8">
        <v>48</v>
      </c>
      <c r="B51" s="10" t="s">
        <v>115</v>
      </c>
      <c r="C51" s="10" t="s">
        <v>120</v>
      </c>
      <c r="D51" s="10" t="s">
        <v>121</v>
      </c>
      <c r="E51" s="11">
        <v>45665</v>
      </c>
      <c r="F51" s="8"/>
    </row>
    <row r="52" customHeight="1" spans="1:6">
      <c r="A52" s="8">
        <v>49</v>
      </c>
      <c r="B52" s="10" t="s">
        <v>115</v>
      </c>
      <c r="C52" s="10" t="s">
        <v>122</v>
      </c>
      <c r="D52" s="10" t="s">
        <v>123</v>
      </c>
      <c r="E52" s="11">
        <v>45665</v>
      </c>
      <c r="F52" s="8"/>
    </row>
    <row r="53" customHeight="1" spans="1:6">
      <c r="A53" s="8">
        <v>50</v>
      </c>
      <c r="B53" s="10" t="s">
        <v>115</v>
      </c>
      <c r="C53" s="10" t="s">
        <v>124</v>
      </c>
      <c r="D53" s="10" t="s">
        <v>125</v>
      </c>
      <c r="E53" s="11">
        <v>45664</v>
      </c>
      <c r="F53" s="8"/>
    </row>
    <row r="54" customHeight="1" spans="1:6">
      <c r="A54" s="8">
        <v>51</v>
      </c>
      <c r="B54" s="10" t="s">
        <v>115</v>
      </c>
      <c r="C54" s="10" t="s">
        <v>126</v>
      </c>
      <c r="D54" s="10" t="s">
        <v>127</v>
      </c>
      <c r="E54" s="11">
        <v>45665</v>
      </c>
      <c r="F54" s="8"/>
    </row>
    <row r="55" customHeight="1" spans="1:6">
      <c r="A55" s="8">
        <v>52</v>
      </c>
      <c r="B55" s="10" t="s">
        <v>128</v>
      </c>
      <c r="C55" s="10" t="s">
        <v>129</v>
      </c>
      <c r="D55" s="10" t="s">
        <v>130</v>
      </c>
      <c r="E55" s="11">
        <v>45665</v>
      </c>
      <c r="F55" s="8"/>
    </row>
    <row r="56" customHeight="1" spans="1:6">
      <c r="A56" s="8">
        <v>53</v>
      </c>
      <c r="B56" s="10" t="s">
        <v>128</v>
      </c>
      <c r="C56" s="10" t="s">
        <v>131</v>
      </c>
      <c r="D56" s="10" t="s">
        <v>132</v>
      </c>
      <c r="E56" s="11">
        <v>45665</v>
      </c>
      <c r="F56" s="8"/>
    </row>
    <row r="57" customHeight="1" spans="1:6">
      <c r="A57" s="8">
        <v>54</v>
      </c>
      <c r="B57" s="10" t="s">
        <v>128</v>
      </c>
      <c r="C57" s="10" t="s">
        <v>133</v>
      </c>
      <c r="D57" s="10" t="s">
        <v>134</v>
      </c>
      <c r="E57" s="11">
        <v>45665</v>
      </c>
      <c r="F57" s="8"/>
    </row>
    <row r="58" customHeight="1" spans="1:6">
      <c r="A58" s="8">
        <v>55</v>
      </c>
      <c r="B58" s="10" t="s">
        <v>128</v>
      </c>
      <c r="C58" s="10" t="s">
        <v>135</v>
      </c>
      <c r="D58" s="10" t="s">
        <v>136</v>
      </c>
      <c r="E58" s="11">
        <v>45665</v>
      </c>
      <c r="F58" s="8"/>
    </row>
    <row r="59" customHeight="1" spans="1:6">
      <c r="A59" s="8">
        <v>56</v>
      </c>
      <c r="B59" s="10" t="s">
        <v>128</v>
      </c>
      <c r="C59" s="10" t="s">
        <v>137</v>
      </c>
      <c r="D59" s="10" t="s">
        <v>138</v>
      </c>
      <c r="E59" s="11">
        <v>45665</v>
      </c>
      <c r="F59" s="8"/>
    </row>
    <row r="60" customHeight="1" spans="1:6">
      <c r="A60" s="8">
        <v>57</v>
      </c>
      <c r="B60" s="10" t="s">
        <v>128</v>
      </c>
      <c r="C60" s="10" t="s">
        <v>139</v>
      </c>
      <c r="D60" s="10" t="s">
        <v>140</v>
      </c>
      <c r="E60" s="11">
        <v>45665</v>
      </c>
      <c r="F60" s="8"/>
    </row>
    <row r="61" customHeight="1" spans="1:6">
      <c r="A61" s="8">
        <v>58</v>
      </c>
      <c r="B61" s="10" t="s">
        <v>128</v>
      </c>
      <c r="C61" s="10" t="s">
        <v>141</v>
      </c>
      <c r="D61" s="10" t="s">
        <v>142</v>
      </c>
      <c r="E61" s="11">
        <v>45665</v>
      </c>
      <c r="F61" s="8"/>
    </row>
    <row r="62" customHeight="1" spans="1:6">
      <c r="A62" s="8">
        <v>59</v>
      </c>
      <c r="B62" s="10" t="s">
        <v>128</v>
      </c>
      <c r="C62" s="10" t="s">
        <v>143</v>
      </c>
      <c r="D62" s="10" t="s">
        <v>144</v>
      </c>
      <c r="E62" s="11">
        <v>45665</v>
      </c>
      <c r="F62" s="8"/>
    </row>
    <row r="63" customHeight="1" spans="1:6">
      <c r="A63" s="8">
        <v>60</v>
      </c>
      <c r="B63" s="10" t="s">
        <v>128</v>
      </c>
      <c r="C63" s="10" t="s">
        <v>145</v>
      </c>
      <c r="D63" s="10" t="s">
        <v>146</v>
      </c>
      <c r="E63" s="11">
        <v>45665</v>
      </c>
      <c r="F63" s="8"/>
    </row>
    <row r="64" customHeight="1" spans="1:6">
      <c r="A64" s="8">
        <v>61</v>
      </c>
      <c r="B64" s="10" t="s">
        <v>128</v>
      </c>
      <c r="C64" s="10" t="s">
        <v>147</v>
      </c>
      <c r="D64" s="10" t="s">
        <v>148</v>
      </c>
      <c r="E64" s="11">
        <v>45665</v>
      </c>
      <c r="F64" s="8"/>
    </row>
    <row r="65" customHeight="1" spans="1:6">
      <c r="A65" s="8">
        <v>62</v>
      </c>
      <c r="B65" s="12" t="s">
        <v>149</v>
      </c>
      <c r="C65" s="13" t="str">
        <f>"460103********0016"</f>
        <v>460103********0016</v>
      </c>
      <c r="D65" s="14" t="str">
        <f>"芦献翔"</f>
        <v>芦献翔</v>
      </c>
      <c r="E65" s="11">
        <v>45665</v>
      </c>
      <c r="F65" s="8"/>
    </row>
    <row r="66" customHeight="1" spans="1:6">
      <c r="A66" s="8">
        <v>63</v>
      </c>
      <c r="B66" s="12" t="s">
        <v>149</v>
      </c>
      <c r="C66" s="13" t="str">
        <f>"460103********1520"</f>
        <v>460103********1520</v>
      </c>
      <c r="D66" s="14" t="str">
        <f>"张丽英"</f>
        <v>张丽英</v>
      </c>
      <c r="E66" s="11">
        <v>45665</v>
      </c>
      <c r="F66" s="8"/>
    </row>
    <row r="67" customHeight="1" spans="1:6">
      <c r="A67" s="8">
        <v>64</v>
      </c>
      <c r="B67" s="12" t="s">
        <v>149</v>
      </c>
      <c r="C67" s="13" t="str">
        <f>"460003********3050"</f>
        <v>460003********3050</v>
      </c>
      <c r="D67" s="14" t="str">
        <f>"苏日教"</f>
        <v>苏日教</v>
      </c>
      <c r="E67" s="11">
        <v>45665</v>
      </c>
      <c r="F67" s="8"/>
    </row>
    <row r="68" customHeight="1" spans="1:6">
      <c r="A68" s="8">
        <v>65</v>
      </c>
      <c r="B68" s="9" t="s">
        <v>150</v>
      </c>
      <c r="C68" s="13" t="str">
        <f>"460007********4166"</f>
        <v>460007********4166</v>
      </c>
      <c r="D68" s="14" t="str">
        <f>"王芳"</f>
        <v>王芳</v>
      </c>
      <c r="E68" s="11">
        <v>45665</v>
      </c>
      <c r="F68" s="8"/>
    </row>
    <row r="69" customHeight="1" spans="1:6">
      <c r="A69" s="8">
        <v>66</v>
      </c>
      <c r="B69" s="9" t="s">
        <v>150</v>
      </c>
      <c r="C69" s="13" t="str">
        <f>"460103********3018"</f>
        <v>460103********3018</v>
      </c>
      <c r="D69" s="14" t="str">
        <f>"林道隆"</f>
        <v>林道隆</v>
      </c>
      <c r="E69" s="11">
        <v>45665</v>
      </c>
      <c r="F69" s="8"/>
    </row>
    <row r="70" customHeight="1" spans="1:6">
      <c r="A70" s="8">
        <v>67</v>
      </c>
      <c r="B70" s="9" t="s">
        <v>150</v>
      </c>
      <c r="C70" s="13" t="str">
        <f>"460031********5232"</f>
        <v>460031********5232</v>
      </c>
      <c r="D70" s="14" t="str">
        <f>"冯本鼎"</f>
        <v>冯本鼎</v>
      </c>
      <c r="E70" s="11">
        <v>45665</v>
      </c>
      <c r="F70" s="8"/>
    </row>
    <row r="71" customHeight="1" spans="1:6">
      <c r="A71" s="8">
        <v>68</v>
      </c>
      <c r="B71" s="9" t="s">
        <v>151</v>
      </c>
      <c r="C71" s="13" t="str">
        <f>"469007********0869"</f>
        <v>469007********0869</v>
      </c>
      <c r="D71" s="14" t="str">
        <f>"符启叶"</f>
        <v>符启叶</v>
      </c>
      <c r="E71" s="11">
        <v>45665</v>
      </c>
      <c r="F71" s="8"/>
    </row>
    <row r="72" customHeight="1" spans="1:6">
      <c r="A72" s="8">
        <v>69</v>
      </c>
      <c r="B72" s="9" t="s">
        <v>151</v>
      </c>
      <c r="C72" s="13" t="str">
        <f>"460027********3424"</f>
        <v>460027********3424</v>
      </c>
      <c r="D72" s="14" t="str">
        <f>"何林蓉"</f>
        <v>何林蓉</v>
      </c>
      <c r="E72" s="11">
        <v>45665</v>
      </c>
      <c r="F72" s="8"/>
    </row>
    <row r="73" customHeight="1" spans="1:6">
      <c r="A73" s="8">
        <v>70</v>
      </c>
      <c r="B73" s="9" t="s">
        <v>151</v>
      </c>
      <c r="C73" s="13" t="str">
        <f>"460027********4740"</f>
        <v>460027********4740</v>
      </c>
      <c r="D73" s="14" t="str">
        <f>"罗秋娜"</f>
        <v>罗秋娜</v>
      </c>
      <c r="E73" s="11">
        <v>45665</v>
      </c>
      <c r="F73" s="8"/>
    </row>
    <row r="74" customHeight="1" spans="1:6">
      <c r="A74" s="8">
        <v>71</v>
      </c>
      <c r="B74" s="15" t="s">
        <v>152</v>
      </c>
      <c r="C74" s="13" t="str">
        <f>"460006********2340"</f>
        <v>460006********2340</v>
      </c>
      <c r="D74" s="14" t="str">
        <f>"符鸿香"</f>
        <v>符鸿香</v>
      </c>
      <c r="E74" s="11">
        <v>45665</v>
      </c>
      <c r="F74" s="8"/>
    </row>
    <row r="75" customHeight="1" spans="1:6">
      <c r="A75" s="8">
        <v>72</v>
      </c>
      <c r="B75" s="15" t="s">
        <v>152</v>
      </c>
      <c r="C75" s="13" t="str">
        <f>"370406********0061"</f>
        <v>370406********0061</v>
      </c>
      <c r="D75" s="14" t="str">
        <f>"陈永凤"</f>
        <v>陈永凤</v>
      </c>
      <c r="E75" s="11">
        <v>45665</v>
      </c>
      <c r="F75" s="8"/>
    </row>
    <row r="76" customHeight="1" spans="1:6">
      <c r="A76" s="8">
        <v>73</v>
      </c>
      <c r="B76" s="15" t="s">
        <v>152</v>
      </c>
      <c r="C76" s="13" t="str">
        <f>"460006********0222"</f>
        <v>460006********0222</v>
      </c>
      <c r="D76" s="14" t="str">
        <f>"周广玉"</f>
        <v>周广玉</v>
      </c>
      <c r="E76" s="11">
        <v>45665</v>
      </c>
      <c r="F76" s="8"/>
    </row>
    <row r="77" customHeight="1" spans="1:6">
      <c r="A77" s="8">
        <v>74</v>
      </c>
      <c r="B77" s="15" t="s">
        <v>152</v>
      </c>
      <c r="C77" s="13" t="str">
        <f>"460002********1223"</f>
        <v>460002********1223</v>
      </c>
      <c r="D77" s="14" t="str">
        <f>"何直蔚"</f>
        <v>何直蔚</v>
      </c>
      <c r="E77" s="11">
        <v>45665</v>
      </c>
      <c r="F77" s="8"/>
    </row>
    <row r="78" customHeight="1" spans="1:6">
      <c r="A78" s="8">
        <v>75</v>
      </c>
      <c r="B78" s="15" t="s">
        <v>152</v>
      </c>
      <c r="C78" s="13" t="str">
        <f>"460028********042X"</f>
        <v>460028********042X</v>
      </c>
      <c r="D78" s="14" t="str">
        <f>"罗柳玫"</f>
        <v>罗柳玫</v>
      </c>
      <c r="E78" s="11">
        <v>45665</v>
      </c>
      <c r="F78" s="8"/>
    </row>
    <row r="79" customHeight="1" spans="1:6">
      <c r="A79" s="8">
        <v>76</v>
      </c>
      <c r="B79" s="12" t="s">
        <v>153</v>
      </c>
      <c r="C79" s="13" t="str">
        <f>"321322********0219"</f>
        <v>321322********0219</v>
      </c>
      <c r="D79" s="14" t="str">
        <f>"李昂"</f>
        <v>李昂</v>
      </c>
      <c r="E79" s="11">
        <v>45665</v>
      </c>
      <c r="F79" s="8"/>
    </row>
    <row r="80" customHeight="1" spans="1:6">
      <c r="A80" s="8">
        <v>77</v>
      </c>
      <c r="B80" s="12" t="s">
        <v>153</v>
      </c>
      <c r="C80" s="13" t="str">
        <f>"460103********0012"</f>
        <v>460103********0012</v>
      </c>
      <c r="D80" s="14" t="str">
        <f>"黄圣楷"</f>
        <v>黄圣楷</v>
      </c>
      <c r="E80" s="11">
        <v>45665</v>
      </c>
      <c r="F80" s="8"/>
    </row>
    <row r="81" customHeight="1" spans="1:6">
      <c r="A81" s="8">
        <v>78</v>
      </c>
      <c r="B81" s="9" t="s">
        <v>154</v>
      </c>
      <c r="C81" s="13" t="str">
        <f>"232103********3741"</f>
        <v>232103********3741</v>
      </c>
      <c r="D81" s="14" t="str">
        <f>"关胜男"</f>
        <v>关胜男</v>
      </c>
      <c r="E81" s="11">
        <v>45665</v>
      </c>
      <c r="F81" s="8"/>
    </row>
    <row r="82" customHeight="1" spans="1:6">
      <c r="A82" s="8">
        <v>79</v>
      </c>
      <c r="B82" s="9" t="s">
        <v>154</v>
      </c>
      <c r="C82" s="13" t="str">
        <f>"460028********0069"</f>
        <v>460028********0069</v>
      </c>
      <c r="D82" s="14" t="str">
        <f>"陈怡君"</f>
        <v>陈怡君</v>
      </c>
      <c r="E82" s="11">
        <v>45665</v>
      </c>
      <c r="F82" s="8"/>
    </row>
    <row r="83" customHeight="1" spans="1:6">
      <c r="A83" s="8">
        <v>80</v>
      </c>
      <c r="B83" s="9" t="s">
        <v>154</v>
      </c>
      <c r="C83" s="13" t="str">
        <f>"412724********2144"</f>
        <v>412724********2144</v>
      </c>
      <c r="D83" s="14" t="str">
        <f>"赵敏杰"</f>
        <v>赵敏杰</v>
      </c>
      <c r="E83" s="11">
        <v>45665</v>
      </c>
      <c r="F83" s="8"/>
    </row>
    <row r="84" customHeight="1" spans="1:6">
      <c r="A84" s="8">
        <v>81</v>
      </c>
      <c r="B84" s="9" t="s">
        <v>154</v>
      </c>
      <c r="C84" s="13" t="str">
        <f>"430521********0031"</f>
        <v>430521********0031</v>
      </c>
      <c r="D84" s="14" t="str">
        <f>"王进"</f>
        <v>王进</v>
      </c>
      <c r="E84" s="11">
        <v>45665</v>
      </c>
      <c r="F84" s="8"/>
    </row>
    <row r="85" customHeight="1" spans="1:6">
      <c r="A85" s="8">
        <v>82</v>
      </c>
      <c r="B85" s="12" t="s">
        <v>155</v>
      </c>
      <c r="C85" s="13" t="str">
        <f>"460004********3446"</f>
        <v>460004********3446</v>
      </c>
      <c r="D85" s="14" t="str">
        <f>"王雪"</f>
        <v>王雪</v>
      </c>
      <c r="E85" s="11">
        <v>45665</v>
      </c>
      <c r="F85" s="8"/>
    </row>
    <row r="86" customHeight="1" spans="1:6">
      <c r="A86" s="8">
        <v>83</v>
      </c>
      <c r="B86" s="12" t="s">
        <v>155</v>
      </c>
      <c r="C86" s="13" t="str">
        <f>"410381********0531"</f>
        <v>410381********0531</v>
      </c>
      <c r="D86" s="14" t="str">
        <f>"吕嘉阳"</f>
        <v>吕嘉阳</v>
      </c>
      <c r="E86" s="11">
        <v>45665</v>
      </c>
      <c r="F86" s="8"/>
    </row>
    <row r="87" customHeight="1" spans="1:6">
      <c r="A87" s="8">
        <v>84</v>
      </c>
      <c r="B87" s="12" t="s">
        <v>155</v>
      </c>
      <c r="C87" s="13" t="str">
        <f>"412726********8410"</f>
        <v>412726********8410</v>
      </c>
      <c r="D87" s="14" t="str">
        <f>"段炼"</f>
        <v>段炼</v>
      </c>
      <c r="E87" s="11">
        <v>45665</v>
      </c>
      <c r="F87" s="8"/>
    </row>
    <row r="88" customHeight="1" spans="1:6">
      <c r="A88" s="8">
        <v>85</v>
      </c>
      <c r="B88" s="9" t="s">
        <v>156</v>
      </c>
      <c r="C88" s="13" t="str">
        <f>"460102********1516"</f>
        <v>460102********1516</v>
      </c>
      <c r="D88" s="14" t="str">
        <f>"张福鑫"</f>
        <v>张福鑫</v>
      </c>
      <c r="E88" s="11">
        <v>45665</v>
      </c>
      <c r="F88" s="8"/>
    </row>
    <row r="89" customHeight="1" spans="1:6">
      <c r="A89" s="8">
        <v>86</v>
      </c>
      <c r="B89" s="9" t="s">
        <v>156</v>
      </c>
      <c r="C89" s="13" t="str">
        <f>"360731********5950"</f>
        <v>360731********5950</v>
      </c>
      <c r="D89" s="14" t="str">
        <f>"张石龙"</f>
        <v>张石龙</v>
      </c>
      <c r="E89" s="11">
        <v>45665</v>
      </c>
      <c r="F89" s="8"/>
    </row>
    <row r="90" customHeight="1" spans="1:6">
      <c r="A90" s="8">
        <v>87</v>
      </c>
      <c r="B90" s="9" t="s">
        <v>156</v>
      </c>
      <c r="C90" s="13" t="str">
        <f>"460003********4233"</f>
        <v>460003********4233</v>
      </c>
      <c r="D90" s="14" t="str">
        <f>"羊振若"</f>
        <v>羊振若</v>
      </c>
      <c r="E90" s="11">
        <v>45665</v>
      </c>
      <c r="F90" s="8"/>
    </row>
    <row r="91" customHeight="1" spans="1:6">
      <c r="A91" s="8">
        <v>88</v>
      </c>
      <c r="B91" s="9" t="s">
        <v>157</v>
      </c>
      <c r="C91" s="13" t="str">
        <f>"460028********041X"</f>
        <v>460028********041X</v>
      </c>
      <c r="D91" s="14" t="str">
        <f>"李茂根"</f>
        <v>李茂根</v>
      </c>
      <c r="E91" s="11">
        <v>45665</v>
      </c>
      <c r="F91" s="8"/>
    </row>
    <row r="92" customHeight="1" spans="1:6">
      <c r="A92" s="8">
        <v>89</v>
      </c>
      <c r="B92" s="9" t="s">
        <v>158</v>
      </c>
      <c r="C92" s="13" t="str">
        <f>"460027********0023"</f>
        <v>460027********0023</v>
      </c>
      <c r="D92" s="14" t="str">
        <f>"王楠囡"</f>
        <v>王楠囡</v>
      </c>
      <c r="E92" s="11">
        <v>45665</v>
      </c>
      <c r="F92" s="8"/>
    </row>
  </sheetData>
  <mergeCells count="2">
    <mergeCell ref="A1:E1"/>
    <mergeCell ref="A2:F2"/>
  </mergeCells>
  <conditionalFormatting sqref="C65:C73">
    <cfRule type="expression" dxfId="0" priority="3">
      <formula>AND(SUMPRODUCT(IFERROR(1*(($C$65:$C$73&amp;"x")=(C65&amp;"x")),0))&gt;1,NOT(ISBLANK(C65)))</formula>
    </cfRule>
  </conditionalFormatting>
  <conditionalFormatting sqref="C74:C78">
    <cfRule type="expression" dxfId="0" priority="2">
      <formula>AND(SUMPRODUCT(IFERROR(1*(($C$74:$C$78&amp;"x")=(C74&amp;"x")),0))&gt;1,NOT(ISBLANK(C74)))</formula>
    </cfRule>
  </conditionalFormatting>
  <conditionalFormatting sqref="C79:C92">
    <cfRule type="expression" dxfId="0" priority="1">
      <formula>AND(SUMPRODUCT(IFERROR(1*(($C$79:$C$92&amp;"x")=(C79&amp;"x")),0))&gt;1,NOT(ISBLANK(C79)))</formula>
    </cfRule>
  </conditionalFormatting>
  <printOptions horizontalCentered="1"/>
  <pageMargins left="0.0388888888888889" right="0.0388888888888889" top="0.275" bottom="0.196527777777778" header="0.196527777777778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小黄已被注册</cp:lastModifiedBy>
  <dcterms:created xsi:type="dcterms:W3CDTF">2024-12-24T09:58:00Z</dcterms:created>
  <dcterms:modified xsi:type="dcterms:W3CDTF">2024-12-31T01:24:41Z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6E987F5722CA4C7B91C601F22792F5B5_13</vt:lpwstr>
  </property>
  <property fmtid="{D5CDD505-2E9C-101B-9397-08002B2CF9AE}" pid="3" name="KSOProductBuildVer">
    <vt:lpwstr>2052-12.1.0.19770</vt:lpwstr>
  </property>
</Properties>
</file>